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13_ncr:1_{AF7CDA0B-0C37-4196-A6D0-4A37158B5FD3}" xr6:coauthVersionLast="47" xr6:coauthVersionMax="47" xr10:uidLastSave="{00000000-0000-0000-0000-000000000000}"/>
  <bookViews>
    <workbookView xWindow="-120" yWindow="-120" windowWidth="20730" windowHeight="11160" xr2:uid="{9EEA6008-5F6F-4548-9926-7134C98DC534}"/>
  </bookViews>
  <sheets>
    <sheet name="Kennis" sheetId="11" r:id="rId1"/>
    <sheet name="Inzet" sheetId="10" r:id="rId2"/>
    <sheet name="Cijfers" sheetId="7" r:id="rId3"/>
    <sheet name=" Data " sheetId="3" r:id="rId4"/>
  </sheets>
  <definedNames>
    <definedName name="_xlnm._FilterDatabase" localSheetId="0" hidden="1">Kennis!$B$2:$C$88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11" l="1"/>
  <c r="E87" i="11"/>
  <c r="E85" i="11"/>
  <c r="E84" i="11"/>
  <c r="E83" i="11"/>
  <c r="E81" i="11"/>
  <c r="E79" i="11"/>
  <c r="E78" i="11"/>
  <c r="E77" i="11"/>
  <c r="E75" i="11"/>
  <c r="E74" i="11"/>
  <c r="E73" i="11"/>
  <c r="E71" i="11"/>
  <c r="E69" i="11"/>
  <c r="E68" i="11"/>
  <c r="E64" i="11"/>
  <c r="E63" i="11"/>
  <c r="E62" i="11"/>
  <c r="E61" i="11"/>
  <c r="E59" i="11"/>
  <c r="E58" i="11"/>
  <c r="E57" i="11"/>
  <c r="E56" i="11"/>
  <c r="E54" i="11"/>
  <c r="E53" i="11"/>
  <c r="E52" i="11"/>
  <c r="E51" i="11"/>
  <c r="E50" i="11"/>
  <c r="E48" i="11"/>
  <c r="E47" i="11"/>
  <c r="E46" i="11"/>
  <c r="E45" i="11"/>
  <c r="E41" i="11"/>
  <c r="E40" i="11"/>
  <c r="E38" i="11"/>
  <c r="E37" i="11"/>
  <c r="E36" i="11"/>
  <c r="E34" i="11"/>
  <c r="E33" i="11"/>
  <c r="E32" i="11"/>
  <c r="E30" i="11"/>
  <c r="E29" i="11"/>
  <c r="E27" i="11"/>
  <c r="E26" i="11"/>
  <c r="E25" i="11"/>
  <c r="E24" i="11"/>
  <c r="E22" i="11"/>
  <c r="E21" i="11"/>
  <c r="E20" i="11"/>
  <c r="E18" i="11"/>
  <c r="E17" i="11"/>
  <c r="E16" i="11"/>
  <c r="E14" i="11"/>
  <c r="E13" i="11"/>
  <c r="E12" i="11"/>
  <c r="E11" i="11"/>
  <c r="E9" i="11"/>
  <c r="E8" i="11"/>
  <c r="E7" i="11"/>
  <c r="E6" i="11"/>
  <c r="D13" i="10"/>
  <c r="D14" i="10"/>
  <c r="D12" i="10"/>
  <c r="D11" i="10"/>
  <c r="D10" i="10"/>
  <c r="D9" i="10"/>
  <c r="D8" i="10"/>
  <c r="D7" i="10"/>
  <c r="D6" i="10"/>
  <c r="D5" i="10"/>
  <c r="D42" i="11" l="1"/>
  <c r="D3" i="11"/>
  <c r="D65" i="11"/>
  <c r="I5" i="7" s="1"/>
  <c r="G5" i="7"/>
  <c r="C3" i="10"/>
  <c r="D5" i="7" s="1"/>
  <c r="E5" i="7"/>
  <c r="J5" i="7" l="1"/>
  <c r="H5" i="7"/>
  <c r="F5" i="7"/>
  <c r="K5" i="7" l="1"/>
</calcChain>
</file>

<file path=xl/sharedStrings.xml><?xml version="1.0" encoding="utf-8"?>
<sst xmlns="http://schemas.openxmlformats.org/spreadsheetml/2006/main" count="304" uniqueCount="142">
  <si>
    <t>Categorie</t>
  </si>
  <si>
    <t>Beschrijving</t>
  </si>
  <si>
    <t>Taak</t>
  </si>
  <si>
    <t>Productieprocessen, technische systemen en 
bronnen verklaren.</t>
  </si>
  <si>
    <t>Eindterm</t>
  </si>
  <si>
    <t>Relevante natuurkundige begrippen en principes en hun toepassingen in de industrie noemen.</t>
  </si>
  <si>
    <t>Uitwerking</t>
  </si>
  <si>
    <t>1 de begrippen volume, massa en dichtheid gebruiken.</t>
  </si>
  <si>
    <t>Goed</t>
  </si>
  <si>
    <t>Leeg</t>
  </si>
  <si>
    <t>2 uitleggen wat kracht en druk is.</t>
  </si>
  <si>
    <t>3 de begrippen temperatuur, warmte en warmteoverdracht uitleggen.</t>
  </si>
  <si>
    <t>4 uitleggen wat een faseovergang is en welke faseovergangen er zijn.</t>
  </si>
  <si>
    <t>Begrippen in de procesindustrie beschrijven.</t>
  </si>
  <si>
    <t>1 uitleggen wat de procesindustrie is en voorbeelden van bedrijven noemen die tot de procesindustrie behoren.</t>
  </si>
  <si>
    <t>2 uitleggen wat een proces is. Onderscheid kunnen uitleggen tussen een continu- en een batchproces.</t>
  </si>
  <si>
    <t>3 uitleggen wat eenheidsbewerkingen zijn. Onderscheid kunnen aanbrengen in: mechanische eenheidsbewerkingen, fysische eenheidsbewerkingen, chemische eenheidsbewerkingen.</t>
  </si>
  <si>
    <t>4 uitleggen wat procesbeheersing is. Onderscheid kunnen uitleggen tussen: regelen, besturen, beveiligen, alarmeren.</t>
  </si>
  <si>
    <t>Typen van eenvoudige processchema’s lezen.</t>
  </si>
  <si>
    <t>1 een blokschema lezen.</t>
  </si>
  <si>
    <t>2 een eenvoudig PFD of P&amp;ID lezen.</t>
  </si>
  <si>
    <t>3 de gebruikte symbolen herkennen met behulp van een gegeven naslagwerk of tabellenboek.</t>
  </si>
  <si>
    <t>Meetinstrumenten gebruiken en beeldschermpresentaties aflezen.</t>
  </si>
  <si>
    <t>1 uitleggen waarvoor we meetinstrumenten gebruiken.</t>
  </si>
  <si>
    <t>2 symbolen herkennen (m.b.v. een tabellenboek) die voor de meetinstrumenten op een beeldscherm worden gebruikt.</t>
  </si>
  <si>
    <t>3 een meter op de juiste manier aflezen.</t>
  </si>
  <si>
    <t>Ruim voldoende</t>
  </si>
  <si>
    <t>Werkingsprincipes en toepassingen van druk-, temperatuur-, niveau- en volumestroommeters noemen.</t>
  </si>
  <si>
    <t>1 de werkingsprincipes en toepassing van drukmeters noemen. Het gaat daarbij om de veel voorkomende drukmeters: membraandrukmeters, bourdonbuisdrukmeters, elektronische drukmeters.</t>
  </si>
  <si>
    <t>2 de werkingsprincipes en toepassing van temperatuurmeters noemen. Het gaat daarbij om de meest voorkomende temperatuurmeter, de weerstandsthermometer (PT-100).</t>
  </si>
  <si>
    <t>3 de toepassing van niveaumeters noemen.</t>
  </si>
  <si>
    <t>4 de toepassing van volumestroommeters noemen.</t>
  </si>
  <si>
    <t>Typen opnemers noemen.</t>
  </si>
  <si>
    <t>1 uitleggen wat een signaalgever is.</t>
  </si>
  <si>
    <t>Voldoende</t>
  </si>
  <si>
    <t>2 de typen signaalgevers opnoemen: mechanische signaalgevers, contactloze signaalgevers.</t>
  </si>
  <si>
    <t>Principes van tweestanden- en van proportionele regelacties noemen.</t>
  </si>
  <si>
    <t>1 uitleggen wat een regelaar is.</t>
  </si>
  <si>
    <t xml:space="preserve">2 de werking van een tweestandenregelaar uitleggen. </t>
  </si>
  <si>
    <t>3 uitleggen wat een proportionele regelaar is.</t>
  </si>
  <si>
    <t>Uitvoerorganen met bijbehorende vormen van bedieningsenergie noemen.</t>
  </si>
  <si>
    <t>1 uitleggen wat een uitvoerorgaan is. Het gaat daarbij om: cilinders, motoren.</t>
  </si>
  <si>
    <t>2 de verschillende vormen van bedieningsenergie benoemen. Het gaat daarbij: pneumatische aandrijving, hydraulische aandrijving, elektrische aandrijving.</t>
  </si>
  <si>
    <t>3 uitleggen wat een corrigerend orgaan is. Het gaat daarbij om: regelklep, verwarmingselement.</t>
  </si>
  <si>
    <t>Een enkelvoudige regelkring verklaren.</t>
  </si>
  <si>
    <t xml:space="preserve">1 de onderdelen van een regelkring benoemen. </t>
  </si>
  <si>
    <t xml:space="preserve">2 de werking van een eenvoudige regelkring uitleggen. </t>
  </si>
  <si>
    <t>Een installatieproces monteren, bedienen en regelen.</t>
  </si>
  <si>
    <t>Grondstoffen, hulpstoffen, tussen- en eindproducten, bijproducten en afvalproducten aan- en afvoeren.</t>
  </si>
  <si>
    <t>1 beschrijven wat wordt verstaan onder grondstoffen, hulpstoffen, tussen- en eindproducten, bijproducten en afvalproducten.</t>
  </si>
  <si>
    <t>2 transportmiddelen benoemen voor het transport van vaste, vloeibare of gasvormige stoffen dan wel producten.</t>
  </si>
  <si>
    <t>3 vormen van opslag benoemen voor vaste, vloeibare of gasvormige stoffen dan wel producten.</t>
  </si>
  <si>
    <t xml:space="preserve">4 gevaren van stoffen opzoeken. </t>
  </si>
  <si>
    <t>(Delen van) processen bedienen.</t>
  </si>
  <si>
    <t xml:space="preserve">1 productiegegevens, schema’s en planningen raadplegen. </t>
  </si>
  <si>
    <t>2 bedieningshandelingen uitvoeren.</t>
  </si>
  <si>
    <t xml:space="preserve">3 apparatuur instellen volgens de aangegeven specificaties. </t>
  </si>
  <si>
    <t>4 de globale werking van de apparatuur uitleggen.</t>
  </si>
  <si>
    <t xml:space="preserve">5 werken volgens de (veiligheids)voorschriften en procedures. </t>
  </si>
  <si>
    <t>Processen bijsturen bij procesverstoringen.</t>
  </si>
  <si>
    <t>1 het procesverloop controleren aan de hand van de specificaties.</t>
  </si>
  <si>
    <t>2 informatie aflezen van controle- en bedieningspanelen.</t>
  </si>
  <si>
    <t>3 afwijkingen, storingen en onveilige situaties signaleren en melden.</t>
  </si>
  <si>
    <t>4 op de juiste manier handelen bij verstoringen.</t>
  </si>
  <si>
    <t>Appendages monteren waarbij temperatuur en druk afgelezen worden.</t>
  </si>
  <si>
    <t>1 uitleggen wat appendages zijn en voorbeelden noemen van verschillende appendages.</t>
  </si>
  <si>
    <t>2 de aandachtspunten bij de montage van een appendage benoemen.</t>
  </si>
  <si>
    <t>3 bij het monteren werken volgens de (veiligheids-)voorschriften.</t>
  </si>
  <si>
    <t>4 werken met het juiste gereedschap en dit gereedschap op een veilige manier gebruiken.</t>
  </si>
  <si>
    <t>Een proces bewaken, storingen signaleren en verhelpen.</t>
  </si>
  <si>
    <t>Bij procesbewaking storingen signaleren.</t>
  </si>
  <si>
    <t>1 controleren of het proces verloopt volgens de specificaties.</t>
  </si>
  <si>
    <t>2 afwijkingen, verstoringen of onveilige situaties signaleren.</t>
  </si>
  <si>
    <t>Bij procesbewaking storingen rapporteren volgens standaardprocedures.</t>
  </si>
  <si>
    <t>1 afwijkingen, verstoringen of onveilige situaties melden op de juiste manier.</t>
  </si>
  <si>
    <t>Veel voorkomende storingen verhelpen.</t>
  </si>
  <si>
    <t>1 de werking van de apparatuur controleren volgens voorschrift.</t>
  </si>
  <si>
    <t>2 op de voorgeschreven manier handelen bij verstoringen.</t>
  </si>
  <si>
    <t>3 werken volgens de (veiligheids-)voorschriften en procedures.</t>
  </si>
  <si>
    <t>Monsterbepalingen volgens voorschrift uitvoeren.</t>
  </si>
  <si>
    <t>1 uitleggen waarom we kwaliteitsmetingen uitvoeren.</t>
  </si>
  <si>
    <t>2 monsters nemen volgens voorschrift.</t>
  </si>
  <si>
    <t>3 monsters verwerken volgens voorschrift.</t>
  </si>
  <si>
    <t>De resultaten van een monsterbepaling rapporteren.</t>
  </si>
  <si>
    <t>1 de juiste gegevens van de kwaliteitsmetingen noteren in het daarvoor beschikbare systeem.</t>
  </si>
  <si>
    <t>Meetgegevens vastleggen in een verslag en deze toelichten.</t>
  </si>
  <si>
    <t>1 gegevens op de juiste manier en in het juiste systeem vastleggen.</t>
  </si>
  <si>
    <t>2 een rapportage van de gegevens maken.</t>
  </si>
  <si>
    <t>3 de gegevens op een overzichtelijke manier presenteren.</t>
  </si>
  <si>
    <t>Schriftelijk en elektronisch opgeslagen gegevens opzoeken.</t>
  </si>
  <si>
    <t>1 achterhalen waar de gegevens te vinden zijn.</t>
  </si>
  <si>
    <t>2 relevante informatie opvragen in geautomatiseerde systemen.</t>
  </si>
  <si>
    <t>Nummer</t>
  </si>
  <si>
    <t>=GEMIDDELDE(D4:D13)</t>
  </si>
  <si>
    <t>Cijfer</t>
  </si>
  <si>
    <t>Inzet</t>
  </si>
  <si>
    <t>Ik heb nieuwe dingen geleerd</t>
  </si>
  <si>
    <t>Ik heb nieuwe dingen gedaan</t>
  </si>
  <si>
    <t>Uitstekend/Uitmuntend</t>
  </si>
  <si>
    <t>Ik heb anderen geholpen met leren</t>
  </si>
  <si>
    <t>Ik heb anderen geholpen met doen</t>
  </si>
  <si>
    <t>Ik heb actief meegedaan</t>
  </si>
  <si>
    <t>Ik heb anderen geholpen om actief mee te doen</t>
  </si>
  <si>
    <t>Ik heb voldoende vragen gesteld</t>
  </si>
  <si>
    <t>Ik heb extra activiteiten gedaan boven de lesstof</t>
  </si>
  <si>
    <t>Ik heb gebruik gemaakt van de leermiddelen</t>
  </si>
  <si>
    <t>Ik heb anderen iets kunnen leren</t>
  </si>
  <si>
    <t>cheese</t>
  </si>
  <si>
    <t>ED</t>
  </si>
  <si>
    <t/>
  </si>
  <si>
    <t>Docent % inzet</t>
  </si>
  <si>
    <t>Docent % cijfer</t>
  </si>
  <si>
    <t>Cijfer inzet</t>
  </si>
  <si>
    <t>Cijfer T4-1</t>
  </si>
  <si>
    <t>Cijfer P4-1</t>
  </si>
  <si>
    <t>Cijfer P4-2</t>
  </si>
  <si>
    <t>Eindcijfer totaal</t>
  </si>
  <si>
    <t>SE</t>
  </si>
  <si>
    <t>Weegfactor</t>
  </si>
  <si>
    <t>Code</t>
  </si>
  <si>
    <t>Omschrijving</t>
  </si>
  <si>
    <t>percentage</t>
  </si>
  <si>
    <t>L</t>
  </si>
  <si>
    <t>0</t>
  </si>
  <si>
    <t>U</t>
  </si>
  <si>
    <t>ZG</t>
  </si>
  <si>
    <t>Zeer goed</t>
  </si>
  <si>
    <t>G</t>
  </si>
  <si>
    <t>RV</t>
  </si>
  <si>
    <t>V</t>
  </si>
  <si>
    <t>M</t>
  </si>
  <si>
    <t>Matig</t>
  </si>
  <si>
    <t>O</t>
  </si>
  <si>
    <t>Onvoldoende</t>
  </si>
  <si>
    <t>RO</t>
  </si>
  <si>
    <t>Ruim onvoldoende</t>
  </si>
  <si>
    <t>S</t>
  </si>
  <si>
    <t>Slecht</t>
  </si>
  <si>
    <t>ZS</t>
  </si>
  <si>
    <t>Zeer slecht</t>
  </si>
  <si>
    <t>Naam</t>
  </si>
  <si>
    <t>Proces 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</si>
</sst>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FFE6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0" fillId="2" borderId="1" xfId="0" applyNumberFormat="1" applyFill="1" applyBorder="1"/>
    <xf numFmtId="49" fontId="1" fillId="2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textRotation="45"/>
    </xf>
    <xf numFmtId="164" fontId="3" fillId="3" borderId="0" xfId="0" applyNumberFormat="1" applyFont="1" applyFill="1"/>
    <xf numFmtId="0" fontId="0" fillId="0" borderId="0" xfId="0" applyAlignment="1">
      <alignment horizontal="left" vertical="top"/>
    </xf>
    <xf numFmtId="0" fontId="1" fillId="2" borderId="0" xfId="0" applyFont="1" applyFill="1"/>
    <xf numFmtId="9" fontId="0" fillId="0" borderId="0" xfId="1" applyFont="1"/>
    <xf numFmtId="9" fontId="3" fillId="0" borderId="0" xfId="1" applyFont="1"/>
    <xf numFmtId="164" fontId="2" fillId="0" borderId="0" xfId="0" applyNumberFormat="1" applyFont="1"/>
    <xf numFmtId="9" fontId="3" fillId="0" borderId="0" xfId="0" applyNumberFormat="1" applyFont="1"/>
    <xf numFmtId="0" fontId="0" fillId="2" borderId="0" xfId="0" applyFill="1"/>
    <xf numFmtId="0" fontId="1" fillId="2" borderId="0" xfId="0" applyFont="1" applyFill="1" applyAlignment="1">
      <alignment wrapText="1"/>
    </xf>
    <xf numFmtId="49" fontId="0" fillId="2" borderId="0" xfId="0" applyNumberForma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4101-DCAE-4B43-B44F-8AE25E9B3450}">
  <dimension ref="B2:E88"/>
  <sheetViews>
    <sheetView tabSelected="1" workbookViewId="0">
      <pane ySplit="2" topLeftCell="A4" activePane="bottomLeft" state="frozen"/>
      <selection pane="bottomLeft" activeCell="I9" sqref="I9"/>
    </sheetView>
  </sheetViews>
  <sheetFormatPr defaultColWidth="8.85546875" defaultRowHeight="15" x14ac:dyDescent="0.25"/>
  <cols>
    <col min="1" max="1" width="2.42578125" customWidth="1"/>
    <col min="2" max="2" width="11.85546875" hidden="1" customWidth="1"/>
    <col min="3" max="3" width="79.140625" style="1" customWidth="1"/>
    <col min="4" max="4" width="21.85546875" customWidth="1"/>
    <col min="5" max="5" width="2" hidden="1" customWidth="1"/>
  </cols>
  <sheetData>
    <row r="2" spans="2:5" ht="32.25" x14ac:dyDescent="0.25">
      <c r="B2" s="8" t="s">
        <v>0</v>
      </c>
      <c r="C2" s="6" t="s">
        <v>1</v>
      </c>
      <c r="D2" s="12" t="s">
        <v>140</v>
      </c>
    </row>
    <row r="3" spans="2:5" hidden="1" x14ac:dyDescent="0.25">
      <c r="B3" s="20" t="s">
        <v>2</v>
      </c>
      <c r="D3" s="7">
        <f>IFERROR(AVERAGE(E45:E88),0)</f>
        <v>0</v>
      </c>
    </row>
    <row r="4" spans="2:5" ht="30" x14ac:dyDescent="0.25">
      <c r="B4" s="20"/>
      <c r="C4" s="21" t="s">
        <v>3</v>
      </c>
      <c r="D4" s="7"/>
    </row>
    <row r="5" spans="2:5" ht="30" x14ac:dyDescent="0.25">
      <c r="B5" t="s">
        <v>4</v>
      </c>
      <c r="C5" s="6" t="s">
        <v>5</v>
      </c>
    </row>
    <row r="6" spans="2:5" x14ac:dyDescent="0.25">
      <c r="B6" t="s">
        <v>6</v>
      </c>
      <c r="C6" s="1" t="s">
        <v>7</v>
      </c>
      <c r="D6" s="22" t="s">
        <v>9</v>
      </c>
      <c r="E6" t="str">
        <f>IFERROR(VLOOKUP(D:D,' Data '!$C:$D,2,FALSE),0)</f>
        <v>0</v>
      </c>
    </row>
    <row r="7" spans="2:5" x14ac:dyDescent="0.25">
      <c r="B7" t="s">
        <v>6</v>
      </c>
      <c r="C7" s="1" t="s">
        <v>10</v>
      </c>
      <c r="D7" s="22" t="s">
        <v>9</v>
      </c>
      <c r="E7" t="str">
        <f>IFERROR(VLOOKUP(D:D,' Data '!$C:$D,2,FALSE),0)</f>
        <v>0</v>
      </c>
    </row>
    <row r="8" spans="2:5" x14ac:dyDescent="0.25">
      <c r="B8" t="s">
        <v>6</v>
      </c>
      <c r="C8" s="1" t="s">
        <v>11</v>
      </c>
      <c r="D8" s="22" t="s">
        <v>9</v>
      </c>
      <c r="E8" t="str">
        <f>IFERROR(VLOOKUP(D:D,' Data '!$C:$D,2,FALSE),0)</f>
        <v>0</v>
      </c>
    </row>
    <row r="9" spans="2:5" x14ac:dyDescent="0.25">
      <c r="B9" t="s">
        <v>6</v>
      </c>
      <c r="C9" s="1" t="s">
        <v>12</v>
      </c>
      <c r="D9" s="22" t="s">
        <v>9</v>
      </c>
      <c r="E9" t="str">
        <f>IFERROR(VLOOKUP(D:D,' Data '!$C:$D,2,FALSE),0)</f>
        <v>0</v>
      </c>
    </row>
    <row r="10" spans="2:5" x14ac:dyDescent="0.25">
      <c r="B10" t="s">
        <v>4</v>
      </c>
      <c r="C10" s="8" t="s">
        <v>13</v>
      </c>
    </row>
    <row r="11" spans="2:5" ht="30" x14ac:dyDescent="0.25">
      <c r="B11" t="s">
        <v>6</v>
      </c>
      <c r="C11" s="1" t="s">
        <v>14</v>
      </c>
      <c r="D11" s="22" t="s">
        <v>9</v>
      </c>
      <c r="E11" t="str">
        <f>IFERROR(VLOOKUP(D:D,' Data '!$C:$D,2,FALSE),0)</f>
        <v>0</v>
      </c>
    </row>
    <row r="12" spans="2:5" ht="30" x14ac:dyDescent="0.25">
      <c r="B12" t="s">
        <v>6</v>
      </c>
      <c r="C12" s="1" t="s">
        <v>15</v>
      </c>
      <c r="D12" s="22" t="s">
        <v>9</v>
      </c>
      <c r="E12" t="str">
        <f>IFERROR(VLOOKUP(D:D,' Data '!$C:$D,2,FALSE),0)</f>
        <v>0</v>
      </c>
    </row>
    <row r="13" spans="2:5" ht="45" x14ac:dyDescent="0.25">
      <c r="B13" t="s">
        <v>6</v>
      </c>
      <c r="C13" s="1" t="s">
        <v>16</v>
      </c>
      <c r="D13" s="22" t="s">
        <v>9</v>
      </c>
      <c r="E13" t="str">
        <f>IFERROR(VLOOKUP(D:D,' Data '!$C:$D,2,FALSE),0)</f>
        <v>0</v>
      </c>
    </row>
    <row r="14" spans="2:5" ht="30" x14ac:dyDescent="0.25">
      <c r="B14" t="s">
        <v>6</v>
      </c>
      <c r="C14" s="1" t="s">
        <v>17</v>
      </c>
      <c r="D14" s="22" t="s">
        <v>9</v>
      </c>
      <c r="E14" t="str">
        <f>IFERROR(VLOOKUP(D:D,' Data '!$C:$D,2,FALSE),0)</f>
        <v>0</v>
      </c>
    </row>
    <row r="15" spans="2:5" x14ac:dyDescent="0.25">
      <c r="B15" t="s">
        <v>4</v>
      </c>
      <c r="C15" s="6" t="s">
        <v>18</v>
      </c>
    </row>
    <row r="16" spans="2:5" x14ac:dyDescent="0.25">
      <c r="B16" t="s">
        <v>6</v>
      </c>
      <c r="C16" s="1" t="s">
        <v>19</v>
      </c>
      <c r="D16" s="22" t="s">
        <v>9</v>
      </c>
      <c r="E16" t="str">
        <f>IFERROR(VLOOKUP(D:D,' Data '!$C:$D,2,FALSE),0)</f>
        <v>0</v>
      </c>
    </row>
    <row r="17" spans="2:5" x14ac:dyDescent="0.25">
      <c r="B17" t="s">
        <v>6</v>
      </c>
      <c r="C17" s="1" t="s">
        <v>20</v>
      </c>
      <c r="D17" s="22" t="s">
        <v>9</v>
      </c>
      <c r="E17" t="str">
        <f>IFERROR(VLOOKUP(D:D,' Data '!$C:$D,2,FALSE),0)</f>
        <v>0</v>
      </c>
    </row>
    <row r="18" spans="2:5" ht="30" x14ac:dyDescent="0.25">
      <c r="B18" t="s">
        <v>6</v>
      </c>
      <c r="C18" s="1" t="s">
        <v>21</v>
      </c>
      <c r="D18" s="22" t="s">
        <v>9</v>
      </c>
      <c r="E18" t="str">
        <f>IFERROR(VLOOKUP(D:D,' Data '!$C:$D,2,FALSE),0)</f>
        <v>0</v>
      </c>
    </row>
    <row r="19" spans="2:5" x14ac:dyDescent="0.25">
      <c r="B19" t="s">
        <v>4</v>
      </c>
      <c r="C19" s="6" t="s">
        <v>22</v>
      </c>
    </row>
    <row r="20" spans="2:5" x14ac:dyDescent="0.25">
      <c r="B20" t="s">
        <v>6</v>
      </c>
      <c r="C20" s="1" t="s">
        <v>23</v>
      </c>
      <c r="D20" s="22" t="s">
        <v>9</v>
      </c>
      <c r="E20" t="str">
        <f>IFERROR(VLOOKUP(D:D,' Data '!$C:$D,2,FALSE),0)</f>
        <v>0</v>
      </c>
    </row>
    <row r="21" spans="2:5" ht="30" x14ac:dyDescent="0.25">
      <c r="B21" t="s">
        <v>6</v>
      </c>
      <c r="C21" s="1" t="s">
        <v>24</v>
      </c>
      <c r="D21" s="22" t="s">
        <v>9</v>
      </c>
      <c r="E21" t="str">
        <f>IFERROR(VLOOKUP(D:D,' Data '!$C:$D,2,FALSE),0)</f>
        <v>0</v>
      </c>
    </row>
    <row r="22" spans="2:5" x14ac:dyDescent="0.25">
      <c r="B22" t="s">
        <v>6</v>
      </c>
      <c r="C22" s="1" t="s">
        <v>25</v>
      </c>
      <c r="D22" s="22" t="s">
        <v>9</v>
      </c>
      <c r="E22" t="str">
        <f>IFERROR(VLOOKUP(D:D,' Data '!$C:$D,2,FALSE),0)</f>
        <v>0</v>
      </c>
    </row>
    <row r="23" spans="2:5" ht="30" x14ac:dyDescent="0.25">
      <c r="B23" t="s">
        <v>4</v>
      </c>
      <c r="C23" s="6" t="s">
        <v>27</v>
      </c>
    </row>
    <row r="24" spans="2:5" ht="60" x14ac:dyDescent="0.25">
      <c r="B24" t="s">
        <v>6</v>
      </c>
      <c r="C24" s="1" t="s">
        <v>28</v>
      </c>
      <c r="D24" s="22" t="s">
        <v>9</v>
      </c>
      <c r="E24" t="str">
        <f>IFERROR(VLOOKUP(D:D,' Data '!$C:$D,2,FALSE),0)</f>
        <v>0</v>
      </c>
    </row>
    <row r="25" spans="2:5" ht="45" x14ac:dyDescent="0.25">
      <c r="B25" t="s">
        <v>6</v>
      </c>
      <c r="C25" s="1" t="s">
        <v>29</v>
      </c>
      <c r="D25" s="22" t="s">
        <v>9</v>
      </c>
      <c r="E25" t="str">
        <f>IFERROR(VLOOKUP(D:D,' Data '!$C:$D,2,FALSE),0)</f>
        <v>0</v>
      </c>
    </row>
    <row r="26" spans="2:5" x14ac:dyDescent="0.25">
      <c r="B26" t="s">
        <v>6</v>
      </c>
      <c r="C26" s="1" t="s">
        <v>30</v>
      </c>
      <c r="D26" s="22" t="s">
        <v>9</v>
      </c>
      <c r="E26" t="str">
        <f>IFERROR(VLOOKUP(D:D,' Data '!$C:$D,2,FALSE),0)</f>
        <v>0</v>
      </c>
    </row>
    <row r="27" spans="2:5" x14ac:dyDescent="0.25">
      <c r="B27" t="s">
        <v>6</v>
      </c>
      <c r="C27" s="1" t="s">
        <v>31</v>
      </c>
      <c r="D27" s="22" t="s">
        <v>9</v>
      </c>
      <c r="E27" t="str">
        <f>IFERROR(VLOOKUP(D:D,' Data '!$C:$D,2,FALSE),0)</f>
        <v>0</v>
      </c>
    </row>
    <row r="28" spans="2:5" x14ac:dyDescent="0.25">
      <c r="B28" t="s">
        <v>4</v>
      </c>
      <c r="C28" s="6" t="s">
        <v>32</v>
      </c>
    </row>
    <row r="29" spans="2:5" x14ac:dyDescent="0.25">
      <c r="B29" t="s">
        <v>6</v>
      </c>
      <c r="C29" s="1" t="s">
        <v>33</v>
      </c>
      <c r="D29" s="22" t="s">
        <v>9</v>
      </c>
      <c r="E29" t="str">
        <f>IFERROR(VLOOKUP(D:D,' Data '!$C:$D,2,FALSE),0)</f>
        <v>0</v>
      </c>
    </row>
    <row r="30" spans="2:5" ht="30" x14ac:dyDescent="0.25">
      <c r="B30" t="s">
        <v>6</v>
      </c>
      <c r="C30" s="1" t="s">
        <v>35</v>
      </c>
      <c r="D30" s="22" t="s">
        <v>9</v>
      </c>
      <c r="E30" t="str">
        <f>IFERROR(VLOOKUP(D:D,' Data '!$C:$D,2,FALSE),0)</f>
        <v>0</v>
      </c>
    </row>
    <row r="31" spans="2:5" ht="30" x14ac:dyDescent="0.25">
      <c r="B31" t="s">
        <v>4</v>
      </c>
      <c r="C31" s="6" t="s">
        <v>36</v>
      </c>
    </row>
    <row r="32" spans="2:5" x14ac:dyDescent="0.25">
      <c r="B32" t="s">
        <v>6</v>
      </c>
      <c r="C32" s="1" t="s">
        <v>37</v>
      </c>
      <c r="D32" s="22" t="s">
        <v>9</v>
      </c>
      <c r="E32" t="str">
        <f>IFERROR(VLOOKUP(D:D,' Data '!$C:$D,2,FALSE),0)</f>
        <v>0</v>
      </c>
    </row>
    <row r="33" spans="2:5" x14ac:dyDescent="0.25">
      <c r="B33" t="s">
        <v>6</v>
      </c>
      <c r="C33" s="1" t="s">
        <v>38</v>
      </c>
      <c r="D33" s="22" t="s">
        <v>9</v>
      </c>
      <c r="E33" t="str">
        <f>IFERROR(VLOOKUP(D:D,' Data '!$C:$D,2,FALSE),0)</f>
        <v>0</v>
      </c>
    </row>
    <row r="34" spans="2:5" x14ac:dyDescent="0.25">
      <c r="B34" t="s">
        <v>6</v>
      </c>
      <c r="C34" s="1" t="s">
        <v>39</v>
      </c>
      <c r="D34" s="22" t="s">
        <v>9</v>
      </c>
      <c r="E34" t="str">
        <f>IFERROR(VLOOKUP(D:D,' Data '!$C:$D,2,FALSE),0)</f>
        <v>0</v>
      </c>
    </row>
    <row r="35" spans="2:5" ht="30" x14ac:dyDescent="0.25">
      <c r="B35" t="s">
        <v>4</v>
      </c>
      <c r="C35" s="6" t="s">
        <v>40</v>
      </c>
    </row>
    <row r="36" spans="2:5" ht="30" x14ac:dyDescent="0.25">
      <c r="B36" t="s">
        <v>6</v>
      </c>
      <c r="C36" s="1" t="s">
        <v>41</v>
      </c>
      <c r="D36" s="22" t="s">
        <v>9</v>
      </c>
      <c r="E36" t="str">
        <f>IFERROR(VLOOKUP(D:D,' Data '!$C:$D,2,FALSE),0)</f>
        <v>0</v>
      </c>
    </row>
    <row r="37" spans="2:5" ht="45" x14ac:dyDescent="0.25">
      <c r="B37" t="s">
        <v>6</v>
      </c>
      <c r="C37" s="1" t="s">
        <v>42</v>
      </c>
      <c r="D37" s="22" t="s">
        <v>9</v>
      </c>
      <c r="E37" t="str">
        <f>IFERROR(VLOOKUP(D:D,' Data '!$C:$D,2,FALSE),0)</f>
        <v>0</v>
      </c>
    </row>
    <row r="38" spans="2:5" ht="30" x14ac:dyDescent="0.25">
      <c r="B38" t="s">
        <v>6</v>
      </c>
      <c r="C38" s="1" t="s">
        <v>43</v>
      </c>
      <c r="D38" s="22" t="s">
        <v>9</v>
      </c>
      <c r="E38" t="str">
        <f>IFERROR(VLOOKUP(D:D,' Data '!$C:$D,2,FALSE),0)</f>
        <v>0</v>
      </c>
    </row>
    <row r="39" spans="2:5" x14ac:dyDescent="0.25">
      <c r="B39" t="s">
        <v>4</v>
      </c>
      <c r="C39" s="6" t="s">
        <v>44</v>
      </c>
    </row>
    <row r="40" spans="2:5" x14ac:dyDescent="0.25">
      <c r="B40" t="s">
        <v>6</v>
      </c>
      <c r="C40" s="1" t="s">
        <v>45</v>
      </c>
      <c r="D40" s="22" t="s">
        <v>9</v>
      </c>
      <c r="E40" t="str">
        <f>IFERROR(VLOOKUP(D:D,' Data '!$C:$D,2,FALSE),0)</f>
        <v>0</v>
      </c>
    </row>
    <row r="41" spans="2:5" x14ac:dyDescent="0.25">
      <c r="B41" t="s">
        <v>6</v>
      </c>
      <c r="C41" s="1" t="s">
        <v>46</v>
      </c>
      <c r="D41" s="22" t="s">
        <v>9</v>
      </c>
      <c r="E41" t="str">
        <f>IFERROR(VLOOKUP(D:D,' Data '!$C:$D,2,FALSE),0)</f>
        <v>0</v>
      </c>
    </row>
    <row r="42" spans="2:5" hidden="1" x14ac:dyDescent="0.25">
      <c r="B42" s="20" t="s">
        <v>2</v>
      </c>
      <c r="D42" s="7">
        <f>IFERROR(AVERAGE(E45:E64),0)</f>
        <v>0</v>
      </c>
    </row>
    <row r="43" spans="2:5" x14ac:dyDescent="0.25">
      <c r="B43" s="20"/>
      <c r="C43" s="21" t="s">
        <v>47</v>
      </c>
      <c r="D43" s="7"/>
    </row>
    <row r="44" spans="2:5" ht="30" x14ac:dyDescent="0.25">
      <c r="B44" t="s">
        <v>4</v>
      </c>
      <c r="C44" s="6" t="s">
        <v>48</v>
      </c>
    </row>
    <row r="45" spans="2:5" ht="30" x14ac:dyDescent="0.25">
      <c r="B45" t="s">
        <v>6</v>
      </c>
      <c r="C45" s="1" t="s">
        <v>49</v>
      </c>
      <c r="D45" s="22" t="s">
        <v>9</v>
      </c>
      <c r="E45" t="str">
        <f>IFERROR(VLOOKUP(D:D,' Data '!$C:$D,2,FALSE),0)</f>
        <v>0</v>
      </c>
    </row>
    <row r="46" spans="2:5" ht="30" x14ac:dyDescent="0.25">
      <c r="B46" t="s">
        <v>6</v>
      </c>
      <c r="C46" s="1" t="s">
        <v>50</v>
      </c>
      <c r="D46" s="22" t="s">
        <v>9</v>
      </c>
      <c r="E46" t="str">
        <f>IFERROR(VLOOKUP(D:D,' Data '!$C:$D,2,FALSE),0)</f>
        <v>0</v>
      </c>
    </row>
    <row r="47" spans="2:5" ht="30" x14ac:dyDescent="0.25">
      <c r="B47" t="s">
        <v>6</v>
      </c>
      <c r="C47" s="1" t="s">
        <v>51</v>
      </c>
      <c r="D47" s="22" t="s">
        <v>9</v>
      </c>
      <c r="E47" t="str">
        <f>IFERROR(VLOOKUP(D:D,' Data '!$C:$D,2,FALSE),0)</f>
        <v>0</v>
      </c>
    </row>
    <row r="48" spans="2:5" x14ac:dyDescent="0.25">
      <c r="B48" t="s">
        <v>6</v>
      </c>
      <c r="C48" s="1" t="s">
        <v>52</v>
      </c>
      <c r="D48" s="22" t="s">
        <v>9</v>
      </c>
      <c r="E48" t="str">
        <f>IFERROR(VLOOKUP(D:D,' Data '!$C:$D,2,FALSE),0)</f>
        <v>0</v>
      </c>
    </row>
    <row r="49" spans="2:5" x14ac:dyDescent="0.25">
      <c r="B49" t="s">
        <v>4</v>
      </c>
      <c r="C49" s="6" t="s">
        <v>53</v>
      </c>
    </row>
    <row r="50" spans="2:5" x14ac:dyDescent="0.25">
      <c r="B50" t="s">
        <v>6</v>
      </c>
      <c r="C50" s="1" t="s">
        <v>54</v>
      </c>
      <c r="D50" s="22" t="s">
        <v>9</v>
      </c>
      <c r="E50" t="str">
        <f>IFERROR(VLOOKUP(D:D,' Data '!$C:$D,2,FALSE),0)</f>
        <v>0</v>
      </c>
    </row>
    <row r="51" spans="2:5" x14ac:dyDescent="0.25">
      <c r="B51" t="s">
        <v>6</v>
      </c>
      <c r="C51" s="1" t="s">
        <v>55</v>
      </c>
      <c r="D51" s="22" t="s">
        <v>9</v>
      </c>
      <c r="E51" t="str">
        <f>IFERROR(VLOOKUP(D:D,' Data '!$C:$D,2,FALSE),0)</f>
        <v>0</v>
      </c>
    </row>
    <row r="52" spans="2:5" x14ac:dyDescent="0.25">
      <c r="B52" t="s">
        <v>6</v>
      </c>
      <c r="C52" s="1" t="s">
        <v>56</v>
      </c>
      <c r="D52" s="22" t="s">
        <v>9</v>
      </c>
      <c r="E52" t="str">
        <f>IFERROR(VLOOKUP(D:D,' Data '!$C:$D,2,FALSE),0)</f>
        <v>0</v>
      </c>
    </row>
    <row r="53" spans="2:5" x14ac:dyDescent="0.25">
      <c r="B53" t="s">
        <v>6</v>
      </c>
      <c r="C53" s="1" t="s">
        <v>57</v>
      </c>
      <c r="D53" s="22" t="s">
        <v>9</v>
      </c>
      <c r="E53" t="str">
        <f>IFERROR(VLOOKUP(D:D,' Data '!$C:$D,2,FALSE),0)</f>
        <v>0</v>
      </c>
    </row>
    <row r="54" spans="2:5" x14ac:dyDescent="0.25">
      <c r="B54" t="s">
        <v>6</v>
      </c>
      <c r="C54" s="1" t="s">
        <v>58</v>
      </c>
      <c r="D54" s="22" t="s">
        <v>9</v>
      </c>
      <c r="E54" t="str">
        <f>IFERROR(VLOOKUP(D:D,' Data '!$C:$D,2,FALSE),0)</f>
        <v>0</v>
      </c>
    </row>
    <row r="55" spans="2:5" x14ac:dyDescent="0.25">
      <c r="B55" t="s">
        <v>4</v>
      </c>
      <c r="C55" s="6" t="s">
        <v>59</v>
      </c>
    </row>
    <row r="56" spans="2:5" x14ac:dyDescent="0.25">
      <c r="B56" t="s">
        <v>6</v>
      </c>
      <c r="C56" s="1" t="s">
        <v>60</v>
      </c>
      <c r="D56" s="22" t="s">
        <v>9</v>
      </c>
      <c r="E56" t="str">
        <f>IFERROR(VLOOKUP(D:D,' Data '!$C:$D,2,FALSE),0)</f>
        <v>0</v>
      </c>
    </row>
    <row r="57" spans="2:5" x14ac:dyDescent="0.25">
      <c r="B57" t="s">
        <v>6</v>
      </c>
      <c r="C57" s="1" t="s">
        <v>61</v>
      </c>
      <c r="D57" s="22" t="s">
        <v>9</v>
      </c>
      <c r="E57" t="str">
        <f>IFERROR(VLOOKUP(D:D,' Data '!$C:$D,2,FALSE),0)</f>
        <v>0</v>
      </c>
    </row>
    <row r="58" spans="2:5" x14ac:dyDescent="0.25">
      <c r="B58" t="s">
        <v>6</v>
      </c>
      <c r="C58" s="1" t="s">
        <v>62</v>
      </c>
      <c r="D58" s="22" t="s">
        <v>9</v>
      </c>
      <c r="E58" t="str">
        <f>IFERROR(VLOOKUP(D:D,' Data '!$C:$D,2,FALSE),0)</f>
        <v>0</v>
      </c>
    </row>
    <row r="59" spans="2:5" x14ac:dyDescent="0.25">
      <c r="B59" t="s">
        <v>6</v>
      </c>
      <c r="C59" s="1" t="s">
        <v>63</v>
      </c>
      <c r="D59" s="22" t="s">
        <v>9</v>
      </c>
      <c r="E59" t="str">
        <f>IFERROR(VLOOKUP(D:D,' Data '!$C:$D,2,FALSE),0)</f>
        <v>0</v>
      </c>
    </row>
    <row r="60" spans="2:5" ht="30" x14ac:dyDescent="0.25">
      <c r="B60" t="s">
        <v>4</v>
      </c>
      <c r="C60" s="6" t="s">
        <v>64</v>
      </c>
    </row>
    <row r="61" spans="2:5" ht="30" x14ac:dyDescent="0.25">
      <c r="B61" t="s">
        <v>6</v>
      </c>
      <c r="C61" s="1" t="s">
        <v>65</v>
      </c>
      <c r="D61" s="22" t="s">
        <v>9</v>
      </c>
      <c r="E61" t="str">
        <f>IFERROR(VLOOKUP(D:D,' Data '!$C:$D,2,FALSE),0)</f>
        <v>0</v>
      </c>
    </row>
    <row r="62" spans="2:5" x14ac:dyDescent="0.25">
      <c r="B62" t="s">
        <v>6</v>
      </c>
      <c r="C62" s="1" t="s">
        <v>66</v>
      </c>
      <c r="D62" s="22" t="s">
        <v>9</v>
      </c>
      <c r="E62" t="str">
        <f>IFERROR(VLOOKUP(D:D,' Data '!$C:$D,2,FALSE),0)</f>
        <v>0</v>
      </c>
    </row>
    <row r="63" spans="2:5" x14ac:dyDescent="0.25">
      <c r="B63" t="s">
        <v>6</v>
      </c>
      <c r="C63" s="1" t="s">
        <v>67</v>
      </c>
      <c r="D63" s="22" t="s">
        <v>9</v>
      </c>
      <c r="E63" t="str">
        <f>IFERROR(VLOOKUP(D:D,' Data '!$C:$D,2,FALSE),0)</f>
        <v>0</v>
      </c>
    </row>
    <row r="64" spans="2:5" ht="30" x14ac:dyDescent="0.25">
      <c r="B64" t="s">
        <v>6</v>
      </c>
      <c r="C64" s="1" t="s">
        <v>68</v>
      </c>
      <c r="D64" s="22" t="s">
        <v>9</v>
      </c>
      <c r="E64" t="str">
        <f>IFERROR(VLOOKUP(D:D,' Data '!$C:$D,2,FALSE),0)</f>
        <v>0</v>
      </c>
    </row>
    <row r="65" spans="2:5" hidden="1" x14ac:dyDescent="0.25">
      <c r="B65" s="20" t="s">
        <v>2</v>
      </c>
      <c r="D65" s="7">
        <f>IFERROR(AVERAGE(E68:E88),0)</f>
        <v>0</v>
      </c>
    </row>
    <row r="66" spans="2:5" x14ac:dyDescent="0.25">
      <c r="B66" s="20"/>
      <c r="C66" s="21" t="s">
        <v>69</v>
      </c>
      <c r="D66" s="7"/>
    </row>
    <row r="67" spans="2:5" x14ac:dyDescent="0.25">
      <c r="B67" t="s">
        <v>4</v>
      </c>
      <c r="C67" s="6" t="s">
        <v>70</v>
      </c>
    </row>
    <row r="68" spans="2:5" x14ac:dyDescent="0.25">
      <c r="B68" t="s">
        <v>6</v>
      </c>
      <c r="C68" s="1" t="s">
        <v>71</v>
      </c>
      <c r="D68" s="22" t="s">
        <v>9</v>
      </c>
      <c r="E68" t="str">
        <f>IFERROR(VLOOKUP(D:D,' Data '!$C:$D,2,FALSE),0)</f>
        <v>0</v>
      </c>
    </row>
    <row r="69" spans="2:5" x14ac:dyDescent="0.25">
      <c r="B69" t="s">
        <v>6</v>
      </c>
      <c r="C69" s="1" t="s">
        <v>72</v>
      </c>
      <c r="D69" s="22" t="s">
        <v>9</v>
      </c>
      <c r="E69" t="str">
        <f>IFERROR(VLOOKUP(D:D,' Data '!$C:$D,2,FALSE),0)</f>
        <v>0</v>
      </c>
    </row>
    <row r="70" spans="2:5" ht="30" x14ac:dyDescent="0.25">
      <c r="B70" t="s">
        <v>4</v>
      </c>
      <c r="C70" s="6" t="s">
        <v>73</v>
      </c>
    </row>
    <row r="71" spans="2:5" ht="30" x14ac:dyDescent="0.25">
      <c r="B71" t="s">
        <v>6</v>
      </c>
      <c r="C71" s="1" t="s">
        <v>74</v>
      </c>
      <c r="D71" s="22" t="s">
        <v>9</v>
      </c>
      <c r="E71" t="str">
        <f>IFERROR(VLOOKUP(D:D,' Data '!$C:$D,2,FALSE),0)</f>
        <v>0</v>
      </c>
    </row>
    <row r="72" spans="2:5" x14ac:dyDescent="0.25">
      <c r="B72" t="s">
        <v>4</v>
      </c>
      <c r="C72" s="6" t="s">
        <v>75</v>
      </c>
    </row>
    <row r="73" spans="2:5" x14ac:dyDescent="0.25">
      <c r="B73" t="s">
        <v>6</v>
      </c>
      <c r="C73" s="1" t="s">
        <v>76</v>
      </c>
      <c r="D73" s="22" t="s">
        <v>9</v>
      </c>
      <c r="E73" t="str">
        <f>IFERROR(VLOOKUP(D:D,' Data '!$C:$D,2,FALSE),0)</f>
        <v>0</v>
      </c>
    </row>
    <row r="74" spans="2:5" x14ac:dyDescent="0.25">
      <c r="B74" t="s">
        <v>6</v>
      </c>
      <c r="C74" s="1" t="s">
        <v>77</v>
      </c>
      <c r="D74" s="22" t="s">
        <v>9</v>
      </c>
      <c r="E74" t="str">
        <f>IFERROR(VLOOKUP(D:D,' Data '!$C:$D,2,FALSE),0)</f>
        <v>0</v>
      </c>
    </row>
    <row r="75" spans="2:5" x14ac:dyDescent="0.25">
      <c r="B75" t="s">
        <v>6</v>
      </c>
      <c r="C75" s="1" t="s">
        <v>78</v>
      </c>
      <c r="D75" s="22" t="s">
        <v>9</v>
      </c>
      <c r="E75" t="str">
        <f>IFERROR(VLOOKUP(D:D,' Data '!$C:$D,2,FALSE),0)</f>
        <v>0</v>
      </c>
    </row>
    <row r="76" spans="2:5" x14ac:dyDescent="0.25">
      <c r="B76" t="s">
        <v>4</v>
      </c>
      <c r="C76" s="6" t="s">
        <v>79</v>
      </c>
    </row>
    <row r="77" spans="2:5" x14ac:dyDescent="0.25">
      <c r="B77" t="s">
        <v>6</v>
      </c>
      <c r="C77" s="1" t="s">
        <v>80</v>
      </c>
      <c r="D77" s="22" t="s">
        <v>9</v>
      </c>
      <c r="E77" t="str">
        <f>IFERROR(VLOOKUP(D:D,' Data '!$C:$D,2,FALSE),0)</f>
        <v>0</v>
      </c>
    </row>
    <row r="78" spans="2:5" x14ac:dyDescent="0.25">
      <c r="B78" t="s">
        <v>6</v>
      </c>
      <c r="C78" s="1" t="s">
        <v>81</v>
      </c>
      <c r="D78" s="22" t="s">
        <v>9</v>
      </c>
      <c r="E78" t="str">
        <f>IFERROR(VLOOKUP(D:D,' Data '!$C:$D,2,FALSE),0)</f>
        <v>0</v>
      </c>
    </row>
    <row r="79" spans="2:5" x14ac:dyDescent="0.25">
      <c r="B79" t="s">
        <v>6</v>
      </c>
      <c r="C79" s="1" t="s">
        <v>82</v>
      </c>
      <c r="D79" s="22" t="s">
        <v>9</v>
      </c>
      <c r="E79" t="str">
        <f>IFERROR(VLOOKUP(D:D,' Data '!$C:$D,2,FALSE),0)</f>
        <v>0</v>
      </c>
    </row>
    <row r="80" spans="2:5" x14ac:dyDescent="0.25">
      <c r="B80" t="s">
        <v>4</v>
      </c>
      <c r="C80" s="6" t="s">
        <v>83</v>
      </c>
    </row>
    <row r="81" spans="2:5" ht="30" x14ac:dyDescent="0.25">
      <c r="B81" t="s">
        <v>6</v>
      </c>
      <c r="C81" s="1" t="s">
        <v>84</v>
      </c>
      <c r="D81" s="22" t="s">
        <v>9</v>
      </c>
      <c r="E81" t="str">
        <f>IFERROR(VLOOKUP(D:D,' Data '!$C:$D,2,FALSE),0)</f>
        <v>0</v>
      </c>
    </row>
    <row r="82" spans="2:5" x14ac:dyDescent="0.25">
      <c r="B82" t="s">
        <v>4</v>
      </c>
      <c r="C82" s="6" t="s">
        <v>85</v>
      </c>
    </row>
    <row r="83" spans="2:5" x14ac:dyDescent="0.25">
      <c r="B83" t="s">
        <v>6</v>
      </c>
      <c r="C83" s="1" t="s">
        <v>86</v>
      </c>
      <c r="D83" s="22" t="s">
        <v>9</v>
      </c>
      <c r="E83" t="str">
        <f>IFERROR(VLOOKUP(D:D,' Data '!$C:$D,2,FALSE),0)</f>
        <v>0</v>
      </c>
    </row>
    <row r="84" spans="2:5" x14ac:dyDescent="0.25">
      <c r="B84" t="s">
        <v>6</v>
      </c>
      <c r="C84" s="1" t="s">
        <v>87</v>
      </c>
      <c r="D84" s="22" t="s">
        <v>9</v>
      </c>
      <c r="E84" t="str">
        <f>IFERROR(VLOOKUP(D:D,' Data '!$C:$D,2,FALSE),0)</f>
        <v>0</v>
      </c>
    </row>
    <row r="85" spans="2:5" x14ac:dyDescent="0.25">
      <c r="B85" t="s">
        <v>6</v>
      </c>
      <c r="C85" s="1" t="s">
        <v>88</v>
      </c>
      <c r="D85" s="22" t="s">
        <v>9</v>
      </c>
      <c r="E85" t="str">
        <f>IFERROR(VLOOKUP(D:D,' Data '!$C:$D,2,FALSE),0)</f>
        <v>0</v>
      </c>
    </row>
    <row r="86" spans="2:5" x14ac:dyDescent="0.25">
      <c r="B86" t="s">
        <v>4</v>
      </c>
      <c r="C86" s="6" t="s">
        <v>89</v>
      </c>
    </row>
    <row r="87" spans="2:5" x14ac:dyDescent="0.25">
      <c r="B87" t="s">
        <v>6</v>
      </c>
      <c r="C87" s="1" t="s">
        <v>90</v>
      </c>
      <c r="D87" s="22" t="s">
        <v>9</v>
      </c>
      <c r="E87" t="str">
        <f>IFERROR(VLOOKUP(D:D,' Data '!$C:$D,2,FALSE),0)</f>
        <v>0</v>
      </c>
    </row>
    <row r="88" spans="2:5" x14ac:dyDescent="0.25">
      <c r="B88" t="s">
        <v>6</v>
      </c>
      <c r="C88" s="1" t="s">
        <v>91</v>
      </c>
      <c r="D88" s="22" t="s">
        <v>9</v>
      </c>
      <c r="E88" t="str">
        <f>IFERROR(VLOOKUP(D:D,' Data '!$C:$D,2,FALSE),0)</f>
        <v>0</v>
      </c>
    </row>
  </sheetData>
  <autoFilter ref="B2:C88" xr:uid="{D8438047-C3AD-413A-850F-29CA1DCD6C5E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BB9D4E-95C3-4BC6-BE0D-84B5679D4F60}">
          <x14:formula1>
            <xm:f>' Data '!$C$3:$C$13</xm:f>
          </x14:formula1>
          <xm:sqref>D83:D85 D6:D9 D11:D14 D16:D18 D20:D22 D24:D27 D29:D30 D32:D34 D36:D38 D87:D88 D45:D48 D50:D54 D56:D59 D61:D64 D71 D68:D69 D73:D75 D81 D77:D79 D40:D41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F55-5EB7-45D2-B5D6-93A925734EAE}">
  <dimension ref="A2:D47"/>
  <sheetViews>
    <sheetView showGridLines="0" zoomScaleNormal="100" workbookViewId="0">
      <pane xSplit="2" ySplit="2" topLeftCell="C4" activePane="bottomRight" state="frozen"/>
      <selection pane="topRight" activeCell="C1" sqref="C1"/>
      <selection pane="bottomLeft" activeCell="A2" sqref="A2"/>
      <selection pane="bottomRight" activeCell="A3" sqref="A3:XFD3"/>
    </sheetView>
  </sheetViews>
  <sheetFormatPr defaultColWidth="8.85546875" defaultRowHeight="15" x14ac:dyDescent="0.25"/>
  <cols>
    <col min="1" max="1" width="19.140625" customWidth="1"/>
    <col min="2" max="2" width="51.42578125" style="3" customWidth="1"/>
    <col min="3" max="3" width="20.7109375" bestFit="1" customWidth="1"/>
    <col min="4" max="4" width="14.42578125" hidden="1" customWidth="1"/>
  </cols>
  <sheetData>
    <row r="2" spans="1:4" ht="87.75" x14ac:dyDescent="0.25">
      <c r="A2" s="15" t="s">
        <v>92</v>
      </c>
      <c r="B2" s="5" t="s">
        <v>2</v>
      </c>
      <c r="C2" s="12" t="s">
        <v>140</v>
      </c>
      <c r="D2" s="12" t="s">
        <v>93</v>
      </c>
    </row>
    <row r="3" spans="1:4" hidden="1" x14ac:dyDescent="0.25">
      <c r="C3" s="7">
        <f t="shared" ref="C3" si="0">IFERROR(AVERAGE(D5:D14),0)</f>
        <v>0</v>
      </c>
      <c r="D3" s="7"/>
    </row>
    <row r="4" spans="1:4" x14ac:dyDescent="0.25">
      <c r="B4" s="6" t="s">
        <v>95</v>
      </c>
      <c r="C4" s="7"/>
      <c r="D4" s="7"/>
    </row>
    <row r="5" spans="1:4" x14ac:dyDescent="0.25">
      <c r="A5" s="14">
        <v>1</v>
      </c>
      <c r="B5" s="6" t="s">
        <v>96</v>
      </c>
      <c r="C5" s="4" t="s">
        <v>9</v>
      </c>
      <c r="D5" t="str">
        <f>IFERROR(VLOOKUP(C:C,' Data '!$C:$D,2,FALSE),0)</f>
        <v>0</v>
      </c>
    </row>
    <row r="6" spans="1:4" x14ac:dyDescent="0.25">
      <c r="A6" s="14">
        <v>2</v>
      </c>
      <c r="B6" s="6" t="s">
        <v>97</v>
      </c>
      <c r="C6" s="4" t="s">
        <v>9</v>
      </c>
      <c r="D6" t="str">
        <f>IFERROR(VLOOKUP(C:C,' Data '!$C:$D,2,FALSE),0)</f>
        <v>0</v>
      </c>
    </row>
    <row r="7" spans="1:4" x14ac:dyDescent="0.25">
      <c r="A7" s="14">
        <v>3</v>
      </c>
      <c r="B7" s="6" t="s">
        <v>99</v>
      </c>
      <c r="C7" s="4" t="s">
        <v>9</v>
      </c>
      <c r="D7" t="str">
        <f>IFERROR(VLOOKUP(C:C,' Data '!$C:$D,2,FALSE),0)</f>
        <v>0</v>
      </c>
    </row>
    <row r="8" spans="1:4" x14ac:dyDescent="0.25">
      <c r="A8" s="14">
        <v>4</v>
      </c>
      <c r="B8" s="6" t="s">
        <v>100</v>
      </c>
      <c r="C8" s="4" t="s">
        <v>9</v>
      </c>
      <c r="D8" t="str">
        <f>IFERROR(VLOOKUP(C:C,' Data '!$C:$D,2,FALSE),0)</f>
        <v>0</v>
      </c>
    </row>
    <row r="9" spans="1:4" x14ac:dyDescent="0.25">
      <c r="A9" s="14">
        <v>5</v>
      </c>
      <c r="B9" s="6" t="s">
        <v>101</v>
      </c>
      <c r="C9" s="4" t="s">
        <v>9</v>
      </c>
      <c r="D9" t="str">
        <f>IFERROR(VLOOKUP(C:C,' Data '!$C:$D,2,FALSE),0)</f>
        <v>0</v>
      </c>
    </row>
    <row r="10" spans="1:4" x14ac:dyDescent="0.25">
      <c r="A10" s="14">
        <v>6</v>
      </c>
      <c r="B10" s="6" t="s">
        <v>102</v>
      </c>
      <c r="C10" s="4" t="s">
        <v>9</v>
      </c>
      <c r="D10" t="str">
        <f>IFERROR(VLOOKUP(C:C,' Data '!$C:$D,2,FALSE),0)</f>
        <v>0</v>
      </c>
    </row>
    <row r="11" spans="1:4" x14ac:dyDescent="0.25">
      <c r="A11" s="14">
        <v>7</v>
      </c>
      <c r="B11" s="6" t="s">
        <v>103</v>
      </c>
      <c r="C11" s="4" t="s">
        <v>9</v>
      </c>
      <c r="D11" t="str">
        <f>IFERROR(VLOOKUP(C:C,' Data '!$C:$D,2,FALSE),0)</f>
        <v>0</v>
      </c>
    </row>
    <row r="12" spans="1:4" x14ac:dyDescent="0.25">
      <c r="A12" s="14">
        <v>8</v>
      </c>
      <c r="B12" s="6" t="s">
        <v>104</v>
      </c>
      <c r="C12" s="4" t="s">
        <v>9</v>
      </c>
      <c r="D12" t="str">
        <f>IFERROR(VLOOKUP(C:C,' Data '!$C:$D,2,FALSE),0)</f>
        <v>0</v>
      </c>
    </row>
    <row r="13" spans="1:4" x14ac:dyDescent="0.25">
      <c r="A13" s="14">
        <v>9</v>
      </c>
      <c r="B13" s="6" t="s">
        <v>105</v>
      </c>
      <c r="C13" s="4" t="s">
        <v>9</v>
      </c>
      <c r="D13" t="str">
        <f>IFERROR(VLOOKUP(C:C,' Data '!$C:$D,2,FALSE),0)</f>
        <v>0</v>
      </c>
    </row>
    <row r="14" spans="1:4" x14ac:dyDescent="0.25">
      <c r="A14" s="14">
        <v>10</v>
      </c>
      <c r="B14" s="2" t="s">
        <v>106</v>
      </c>
      <c r="C14" s="4" t="s">
        <v>9</v>
      </c>
      <c r="D14" t="str">
        <f>IFERROR(VLOOKUP(C:C,' Data '!$C:$D,2,FALSE),0)</f>
        <v>0</v>
      </c>
    </row>
    <row r="47" spans="2:2" x14ac:dyDescent="0.25">
      <c r="B47" s="3" t="s">
        <v>107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C9CA5B-F9C8-4D82-A772-9A37EBABF019}">
          <x14:formula1>
            <xm:f>' Data '!$C$3:$C$13</xm:f>
          </x14:formula1>
          <xm:sqref>C5:C14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C60F-81D8-42BE-8FB0-FB48AEF9D651}">
  <dimension ref="A1:K5"/>
  <sheetViews>
    <sheetView zoomScale="115" zoomScaleNormal="115" workbookViewId="0">
      <selection activeCell="A13" sqref="A13"/>
    </sheetView>
  </sheetViews>
  <sheetFormatPr defaultColWidth="8.85546875" defaultRowHeight="15" x14ac:dyDescent="0.25"/>
  <cols>
    <col min="1" max="1" width="24.42578125" bestFit="1" customWidth="1"/>
    <col min="2" max="3" width="14.42578125" bestFit="1" customWidth="1"/>
    <col min="4" max="4" width="10.7109375" bestFit="1" customWidth="1"/>
    <col min="5" max="5" width="41.85546875" bestFit="1" customWidth="1"/>
    <col min="6" max="6" width="10.140625" bestFit="1" customWidth="1"/>
    <col min="7" max="7" width="19.7109375" bestFit="1" customWidth="1"/>
    <col min="8" max="8" width="10.85546875" bestFit="1" customWidth="1"/>
    <col min="9" max="9" width="20" bestFit="1" customWidth="1"/>
    <col min="10" max="10" width="10.140625" bestFit="1" customWidth="1"/>
    <col min="11" max="11" width="15.140625" bestFit="1" customWidth="1"/>
  </cols>
  <sheetData>
    <row r="1" spans="1:11" x14ac:dyDescent="0.25">
      <c r="A1" s="9"/>
      <c r="B1" s="9"/>
      <c r="C1" s="9"/>
      <c r="D1" s="9"/>
      <c r="E1" s="9" t="s">
        <v>108</v>
      </c>
      <c r="F1" s="9"/>
      <c r="G1" s="9" t="s">
        <v>109</v>
      </c>
      <c r="H1" s="9"/>
      <c r="I1" s="9" t="s">
        <v>109</v>
      </c>
      <c r="J1" s="9"/>
      <c r="K1" s="9" t="s">
        <v>109</v>
      </c>
    </row>
    <row r="2" spans="1:11" s="1" customFormat="1" ht="48" customHeight="1" x14ac:dyDescent="0.25">
      <c r="A2" s="11" t="s">
        <v>109</v>
      </c>
      <c r="B2" s="11" t="s">
        <v>110</v>
      </c>
      <c r="C2" s="11" t="s">
        <v>111</v>
      </c>
      <c r="D2" s="11" t="s">
        <v>112</v>
      </c>
      <c r="E2" s="11" t="s">
        <v>3</v>
      </c>
      <c r="F2" s="11" t="s">
        <v>113</v>
      </c>
      <c r="G2" s="11" t="s">
        <v>47</v>
      </c>
      <c r="H2" s="11" t="s">
        <v>114</v>
      </c>
      <c r="I2" s="11" t="s">
        <v>69</v>
      </c>
      <c r="J2" s="11" t="s">
        <v>115</v>
      </c>
      <c r="K2" s="11" t="s">
        <v>116</v>
      </c>
    </row>
    <row r="3" spans="1:11" x14ac:dyDescent="0.25">
      <c r="A3" s="9" t="s">
        <v>141</v>
      </c>
      <c r="B3" s="9"/>
      <c r="C3" s="9"/>
      <c r="D3" s="9"/>
      <c r="E3" s="9" t="s">
        <v>108</v>
      </c>
      <c r="F3" s="9"/>
      <c r="G3" s="9" t="s">
        <v>108</v>
      </c>
      <c r="H3" s="9"/>
      <c r="I3" s="9" t="s">
        <v>108</v>
      </c>
      <c r="J3" s="9"/>
      <c r="K3" s="9" t="s">
        <v>117</v>
      </c>
    </row>
    <row r="4" spans="1:11" x14ac:dyDescent="0.25">
      <c r="A4" s="10" t="s">
        <v>118</v>
      </c>
      <c r="B4" s="10"/>
      <c r="C4" s="10"/>
      <c r="D4" s="19">
        <v>1</v>
      </c>
      <c r="E4" s="10">
        <v>20</v>
      </c>
      <c r="F4" s="17">
        <v>0.2</v>
      </c>
      <c r="G4" s="17">
        <v>0.4</v>
      </c>
      <c r="H4" s="17">
        <v>0.4</v>
      </c>
      <c r="I4" s="17">
        <v>0.4</v>
      </c>
      <c r="J4" s="17">
        <v>0.4</v>
      </c>
      <c r="K4" s="10">
        <v>1</v>
      </c>
    </row>
    <row r="5" spans="1:11" x14ac:dyDescent="0.25">
      <c r="A5" t="s">
        <v>140</v>
      </c>
      <c r="B5" s="17">
        <v>0.7</v>
      </c>
      <c r="C5" s="17">
        <v>1</v>
      </c>
      <c r="D5">
        <f>Inzet!C$3*B5</f>
        <v>0</v>
      </c>
      <c r="E5" s="10">
        <f>Kennis!$D$3</f>
        <v>0</v>
      </c>
      <c r="F5" s="18">
        <f t="shared" ref="F5" si="0">((D5+E5)/2)*C5</f>
        <v>0</v>
      </c>
      <c r="G5" s="10">
        <f>Kennis!$D$42</f>
        <v>0</v>
      </c>
      <c r="H5" s="18">
        <f t="shared" ref="H5" si="1">((D5+G5)/2)*C5</f>
        <v>0</v>
      </c>
      <c r="I5" s="10">
        <f>Kennis!$D$65</f>
        <v>0</v>
      </c>
      <c r="J5" s="18">
        <f t="shared" ref="J5" si="2">((D5+I5)/2)*C5</f>
        <v>0</v>
      </c>
      <c r="K5" s="13">
        <f t="shared" ref="K5" si="3">(F5*0.2)+(H5*0.4)+(J5*0.4)</f>
        <v>0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2DF32C-E60B-4044-B87A-EA5D10C709E8}">
          <x14:formula1>
            <xm:f>' Data '!$G$3:$G$23</xm:f>
          </x14:formula1>
          <xm:sqref>B5:C5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D524-2592-4A85-9F31-52017ECEC861}">
  <dimension ref="B2:G23"/>
  <sheetViews>
    <sheetView showGridLines="0" workbookViewId="0">
      <selection activeCell="E17" sqref="E17"/>
    </sheetView>
  </sheetViews>
  <sheetFormatPr defaultColWidth="8.85546875" defaultRowHeight="15" x14ac:dyDescent="0.25"/>
  <cols>
    <col min="1" max="1" width="2.140625" customWidth="1"/>
    <col min="2" max="2" width="5.85546875" bestFit="1" customWidth="1"/>
    <col min="3" max="3" width="22.5703125" bestFit="1" customWidth="1"/>
    <col min="4" max="4" width="5.85546875" bestFit="1" customWidth="1"/>
    <col min="7" max="7" width="25.42578125" customWidth="1"/>
  </cols>
  <sheetData>
    <row r="2" spans="2:7" x14ac:dyDescent="0.25">
      <c r="B2" s="2" t="s">
        <v>119</v>
      </c>
      <c r="C2" s="2" t="s">
        <v>120</v>
      </c>
      <c r="D2" s="2" t="s">
        <v>94</v>
      </c>
      <c r="G2" s="2" t="s">
        <v>121</v>
      </c>
    </row>
    <row r="3" spans="2:7" x14ac:dyDescent="0.25">
      <c r="B3" s="3" t="s">
        <v>122</v>
      </c>
      <c r="C3" s="3" t="s">
        <v>9</v>
      </c>
      <c r="D3" s="3" t="s">
        <v>123</v>
      </c>
      <c r="G3" s="16">
        <v>2</v>
      </c>
    </row>
    <row r="4" spans="2:7" ht="30" x14ac:dyDescent="0.25">
      <c r="B4" s="3" t="s">
        <v>124</v>
      </c>
      <c r="C4" s="3" t="s">
        <v>98</v>
      </c>
      <c r="D4" s="3">
        <v>10</v>
      </c>
      <c r="G4" s="16">
        <v>1.9</v>
      </c>
    </row>
    <row r="5" spans="2:7" x14ac:dyDescent="0.25">
      <c r="B5" s="3" t="s">
        <v>125</v>
      </c>
      <c r="C5" s="3" t="s">
        <v>126</v>
      </c>
      <c r="D5" s="3">
        <v>9</v>
      </c>
      <c r="G5" s="16">
        <v>1.8</v>
      </c>
    </row>
    <row r="6" spans="2:7" x14ac:dyDescent="0.25">
      <c r="B6" s="3" t="s">
        <v>127</v>
      </c>
      <c r="C6" s="3" t="s">
        <v>8</v>
      </c>
      <c r="D6" s="3">
        <v>8</v>
      </c>
      <c r="G6" s="16">
        <v>1.7</v>
      </c>
    </row>
    <row r="7" spans="2:7" x14ac:dyDescent="0.25">
      <c r="B7" s="3" t="s">
        <v>128</v>
      </c>
      <c r="C7" s="3" t="s">
        <v>26</v>
      </c>
      <c r="D7" s="3">
        <v>7</v>
      </c>
      <c r="G7" s="16">
        <v>1.6</v>
      </c>
    </row>
    <row r="8" spans="2:7" x14ac:dyDescent="0.25">
      <c r="B8" s="3" t="s">
        <v>129</v>
      </c>
      <c r="C8" s="3" t="s">
        <v>34</v>
      </c>
      <c r="D8" s="3">
        <v>6</v>
      </c>
      <c r="G8" s="16">
        <v>1.5</v>
      </c>
    </row>
    <row r="9" spans="2:7" x14ac:dyDescent="0.25">
      <c r="B9" s="3" t="s">
        <v>130</v>
      </c>
      <c r="C9" s="3" t="s">
        <v>131</v>
      </c>
      <c r="D9" s="3">
        <v>5</v>
      </c>
      <c r="G9" s="16">
        <v>1.4</v>
      </c>
    </row>
    <row r="10" spans="2:7" x14ac:dyDescent="0.25">
      <c r="B10" s="3" t="s">
        <v>132</v>
      </c>
      <c r="C10" s="3" t="s">
        <v>133</v>
      </c>
      <c r="D10" s="3">
        <v>4</v>
      </c>
      <c r="G10" s="16">
        <v>1.3</v>
      </c>
    </row>
    <row r="11" spans="2:7" x14ac:dyDescent="0.25">
      <c r="B11" s="3" t="s">
        <v>134</v>
      </c>
      <c r="C11" s="3" t="s">
        <v>135</v>
      </c>
      <c r="D11" s="3">
        <v>3</v>
      </c>
      <c r="G11" s="16">
        <v>1.2</v>
      </c>
    </row>
    <row r="12" spans="2:7" x14ac:dyDescent="0.25">
      <c r="B12" s="3" t="s">
        <v>136</v>
      </c>
      <c r="C12" s="3" t="s">
        <v>137</v>
      </c>
      <c r="D12" s="3">
        <v>2</v>
      </c>
      <c r="G12" s="16">
        <v>1.1000000000000001</v>
      </c>
    </row>
    <row r="13" spans="2:7" x14ac:dyDescent="0.25">
      <c r="B13" s="3" t="s">
        <v>138</v>
      </c>
      <c r="C13" s="3" t="s">
        <v>139</v>
      </c>
      <c r="D13" s="3">
        <v>1</v>
      </c>
      <c r="G13" s="16">
        <v>1</v>
      </c>
    </row>
    <row r="14" spans="2:7" x14ac:dyDescent="0.25">
      <c r="G14" s="16">
        <v>0.9</v>
      </c>
    </row>
    <row r="15" spans="2:7" x14ac:dyDescent="0.25">
      <c r="G15" s="16">
        <v>0.8</v>
      </c>
    </row>
    <row r="16" spans="2:7" x14ac:dyDescent="0.25">
      <c r="G16" s="16">
        <v>0.7</v>
      </c>
    </row>
    <row r="17" spans="3:7" x14ac:dyDescent="0.25">
      <c r="G17" s="16">
        <v>0.6</v>
      </c>
    </row>
    <row r="18" spans="3:7" x14ac:dyDescent="0.25">
      <c r="G18" s="16">
        <v>0.5</v>
      </c>
    </row>
    <row r="19" spans="3:7" x14ac:dyDescent="0.25">
      <c r="G19" s="16">
        <v>0.4</v>
      </c>
    </row>
    <row r="20" spans="3:7" x14ac:dyDescent="0.25">
      <c r="G20" s="16">
        <v>0.3</v>
      </c>
    </row>
    <row r="21" spans="3:7" x14ac:dyDescent="0.25">
      <c r="G21" s="16">
        <v>0.2</v>
      </c>
    </row>
    <row r="22" spans="3:7" x14ac:dyDescent="0.25">
      <c r="G22" s="16">
        <v>0.1</v>
      </c>
    </row>
    <row r="23" spans="3:7" x14ac:dyDescent="0.25">
      <c r="C23" s="3"/>
      <c r="G23" s="1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Kennis</vt:lpstr>
      <vt:lpstr>Inzet</vt:lpstr>
      <vt:lpstr>Cijfers</vt:lpstr>
      <vt:lpstr> Data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bruyninckx</dc:creator>
  <cp:keywords/>
  <dc:description/>
  <cp:lastModifiedBy>Steven Bruyninckx</cp:lastModifiedBy>
  <cp:revision/>
  <dcterms:created xsi:type="dcterms:W3CDTF">2021-11-07T15:12:05Z</dcterms:created>
  <dcterms:modified xsi:type="dcterms:W3CDTF">2024-07-22T13:46:43Z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2022-07-04T12:48:12Z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15f9601c-e7ba-4e64-a4c0-c5545ca87b70</vt:lpwstr>
  </property>
  <property fmtid="{D5CDD505-2E9C-101B-9397-08002B2CF9AE}" pid="8" name="MSIP_Label_415030db-5b96-4a80-bef5-9bbf300e0d2e_ContentBits">
    <vt:lpwstr>0</vt:lpwstr>
  </property>
</Properties>
</file>